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bookViews>
    <workbookView xWindow="0" yWindow="0" windowWidth="24000" windowHeight="9735"/>
  </bookViews>
  <sheets>
    <sheet name="troškovnik -DDD" sheetId="7" r:id="rId1"/>
  </sheets>
  <definedNames>
    <definedName name="_xlnm.Print_Area" localSheetId="0">'troškovnik -DDD'!$A$1:$G$110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7" l="1"/>
  <c r="E9" i="7"/>
  <c r="G9" i="7" s="1"/>
  <c r="G88" i="7" l="1"/>
  <c r="E82" i="7"/>
  <c r="G82" i="7" s="1"/>
  <c r="E81" i="7"/>
  <c r="G81" i="7" s="1"/>
  <c r="E80" i="7"/>
  <c r="G80" i="7" s="1"/>
  <c r="E79" i="7"/>
  <c r="G79" i="7" s="1"/>
  <c r="E78" i="7"/>
  <c r="G78" i="7" s="1"/>
  <c r="E77" i="7"/>
  <c r="G77" i="7" s="1"/>
  <c r="E76" i="7"/>
  <c r="G76" i="7" s="1"/>
  <c r="E75" i="7"/>
  <c r="G75" i="7" s="1"/>
  <c r="E74" i="7"/>
  <c r="G74" i="7" s="1"/>
  <c r="E73" i="7"/>
  <c r="G73" i="7" s="1"/>
  <c r="E72" i="7"/>
  <c r="G72" i="7" s="1"/>
  <c r="E71" i="7"/>
  <c r="G71" i="7" s="1"/>
  <c r="E70" i="7"/>
  <c r="G70" i="7" s="1"/>
  <c r="E69" i="7"/>
  <c r="G69" i="7" s="1"/>
  <c r="E68" i="7"/>
  <c r="G68" i="7" s="1"/>
  <c r="E67" i="7"/>
  <c r="G67" i="7" s="1"/>
  <c r="E66" i="7"/>
  <c r="G66" i="7" s="1"/>
  <c r="G62" i="7"/>
  <c r="G61" i="7"/>
  <c r="G60" i="7"/>
  <c r="E59" i="7"/>
  <c r="G59" i="7" s="1"/>
  <c r="E58" i="7"/>
  <c r="G58" i="7" s="1"/>
  <c r="E57" i="7"/>
  <c r="G57" i="7" s="1"/>
  <c r="E56" i="7"/>
  <c r="G56" i="7" s="1"/>
  <c r="E55" i="7"/>
  <c r="G55" i="7" s="1"/>
  <c r="E54" i="7"/>
  <c r="G54" i="7" s="1"/>
  <c r="E53" i="7"/>
  <c r="G53" i="7" s="1"/>
  <c r="E52" i="7"/>
  <c r="G52" i="7" s="1"/>
  <c r="E51" i="7"/>
  <c r="G51" i="7" s="1"/>
  <c r="E50" i="7"/>
  <c r="G50" i="7" s="1"/>
  <c r="E49" i="7"/>
  <c r="G49" i="7" s="1"/>
  <c r="E48" i="7"/>
  <c r="G48" i="7" s="1"/>
  <c r="E47" i="7"/>
  <c r="G47" i="7" s="1"/>
  <c r="E46" i="7"/>
  <c r="G46" i="7" s="1"/>
  <c r="E45" i="7"/>
  <c r="G45" i="7" s="1"/>
  <c r="E44" i="7"/>
  <c r="G44" i="7" s="1"/>
  <c r="E43" i="7"/>
  <c r="G43" i="7" s="1"/>
  <c r="E42" i="7"/>
  <c r="G42" i="7" s="1"/>
  <c r="E41" i="7"/>
  <c r="G41" i="7" s="1"/>
  <c r="E40" i="7"/>
  <c r="G40" i="7" s="1"/>
  <c r="E39" i="7"/>
  <c r="G39" i="7" s="1"/>
  <c r="E38" i="7"/>
  <c r="G38" i="7" s="1"/>
  <c r="E37" i="7"/>
  <c r="G37" i="7" s="1"/>
  <c r="E36" i="7"/>
  <c r="G36" i="7" s="1"/>
  <c r="E35" i="7"/>
  <c r="G35" i="7" s="1"/>
  <c r="E31" i="7"/>
  <c r="E30" i="7"/>
  <c r="G30" i="7" s="1"/>
  <c r="E29" i="7"/>
  <c r="G29" i="7" s="1"/>
  <c r="E28" i="7"/>
  <c r="G28" i="7" s="1"/>
  <c r="E27" i="7"/>
  <c r="G27" i="7" s="1"/>
  <c r="E26" i="7"/>
  <c r="G26" i="7" s="1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G83" i="7" l="1"/>
  <c r="G32" i="7"/>
  <c r="G90" i="7" s="1"/>
  <c r="G63" i="7"/>
  <c r="G91" i="7" l="1"/>
  <c r="G92" i="7" s="1"/>
</calcChain>
</file>

<file path=xl/sharedStrings.xml><?xml version="1.0" encoding="utf-8"?>
<sst xmlns="http://schemas.openxmlformats.org/spreadsheetml/2006/main" count="115" uniqueCount="108">
  <si>
    <t>PAUŠAL</t>
  </si>
  <si>
    <t>NAPOMENE:</t>
  </si>
  <si>
    <t>Mjesto i datum:</t>
  </si>
  <si>
    <t>Naziv i opis stavke</t>
  </si>
  <si>
    <t>Izrada izvješća po dovršetku Ugovora</t>
  </si>
  <si>
    <t>3) Količina u troškovniku je okvirna te vrijednost usluge može biti manja ili veća od ukupne vrijednosti usluge, sve sukladno biološkim indikacijama te stvarnim potrebama Naručitelja. Naručitelj zadržava pravo smanjenje obujma/količine usluge.</t>
  </si>
  <si>
    <t>Odgovorna osoba ponuditelja:</t>
  </si>
  <si>
    <t>-</t>
  </si>
  <si>
    <t>∑</t>
  </si>
  <si>
    <t>Izrada Operativnog/ Provedbenog plana (uključujući i sve potrebne izmjene i dopune)</t>
  </si>
  <si>
    <t xml:space="preserve">A </t>
  </si>
  <si>
    <t xml:space="preserve">B </t>
  </si>
  <si>
    <t xml:space="preserve">D </t>
  </si>
  <si>
    <t xml:space="preserve">E = C x D </t>
  </si>
  <si>
    <t xml:space="preserve">C = A x B </t>
  </si>
  <si>
    <t>Usluga interventne deratizacije zatvorenih prostora deratizacijskom pjenom - POSTROJENJE ZA MEHANIČKO-BIOLOŠKU OBRADU OTPADA (Anex 1 (Mehanička obrada) - Elektrosoba)</t>
  </si>
  <si>
    <t>Usluga interventne deratizacije zatvorenih prostora deratizacijskom pjenom - POSTROJENJE ZA MEHANIČKO-BIOLOŠKU OBRADU OTPADA (Anex 2 (Prihvatna jama i Biološka obrada) - Elektrosoba)</t>
  </si>
  <si>
    <t>IZRADA DOKUMENTACIJE</t>
  </si>
  <si>
    <t>USLUGA DEZINSEKCIJE</t>
  </si>
  <si>
    <t>Dezinsekcija zatvorenih prostora - ULAZNO - IZLAZNA ZONA (Zgrada porte)</t>
  </si>
  <si>
    <t>Dezinsekcija zatvorenih prostora - ULAZNO - IZLAZNA ZONA (Mosna vaga - Uredski kontejner)</t>
  </si>
  <si>
    <t>Dezinsekcija zatvorenih prostora - ULAZNO-IZLAZNA ZONA (Trafostanica)</t>
  </si>
  <si>
    <t>Dezinsekcija zatvorenih prostora - UPRAVNA ZGRADA (uredi, laboratorij, čajna kuhinja)</t>
  </si>
  <si>
    <t>Dezinsekcija zatvorenih prostora - RECIKLAŽNO DVORIŠTE (uredski kontejner)</t>
  </si>
  <si>
    <t>Dezinsekcija otvorenih površina - RECIKLAŽNO DVORIŠTE (Nadstrešnice, prometna površina)</t>
  </si>
  <si>
    <t>Dezinsekcija zatvorenih prostora - POGON ZA OBRADU OTPADNIH VODA</t>
  </si>
  <si>
    <t>Dezinsekcija otvorenih površina - SPREMNIK ZA HIDRANTSKU I OBORINSKU  VODU, SPREMNIK ZA SBR OBRAĐENU VODU</t>
  </si>
  <si>
    <t>Dezinsekcija otvorenih površina - UREĐAJ ZA PRANJE PODVOZJA VOZILA</t>
  </si>
  <si>
    <t>Dezinsekcija otvorenih površina - SERVISNI CENTAR (Nadstrešnica za kamione, Plato za pranje kamiona)</t>
  </si>
  <si>
    <t>Dezinsekcija otvorenih poršina - uz ASFALTNE POVRŠINE</t>
  </si>
  <si>
    <t>Dezinsekcija zatvorenih prostora - POSTROJENJE ZA MEHANIČKO-BIOLOŠKU OBRADU OTPADA (Hale - Mehanička i Biološka obrada otpada)</t>
  </si>
  <si>
    <t>Dezinsekcija zatvorenih prostora - POSTROJENJE ZA MEHANIČKO-BIOLOŠKU OBRADU OTPADA (Anex 1 (Mehanička obrada) - Elektrosoba)</t>
  </si>
  <si>
    <t>Dezinsekcija zatvorenih prostora POSTROJENJE ZA MEHANIČKO-BIOLOŠKU OBRADU OTPADA (Anex 1 (Mehanička obrada) - Kontrolna soba 2, Garderoba i Sanitarije)</t>
  </si>
  <si>
    <t>Dezinsekcija zatvorenih prostora - POSTROJENJE ZA MEHANIČKO-BIOLOŠKU OBRADU OTPADA (Anex 2 (Prihvatna jama i Biološka obrada) - Elektrosoba)</t>
  </si>
  <si>
    <t>Dezinsekcija zatvorenih prostora - POSTROJENJE ZA MEHANIČKO-BIOLOŠKU OBRADU OTPADA (Anex 2 (Prihvatna jama i biološka obrada) - Kontrolna soba 1,  Sanitarije)</t>
  </si>
  <si>
    <t>Dezinsekcija zatvorenih prostora - STROJ ZA OBRADU ŽELJEZA (KONTEJNER)</t>
  </si>
  <si>
    <t>USLUGA DERATIZACIJE</t>
  </si>
  <si>
    <t>Deratizacija zatvorenih prostora - ENERGETSKI KANAL (dužine 241,85 m)</t>
  </si>
  <si>
    <t>Deratizacija zatvorenih prostora ULAZNO-IZLAZNA ZONA (Zgrada porte)</t>
  </si>
  <si>
    <t>Deratizacija zatvorenih prostora ULAZNO-IZLAZNA ZONA (Mosna vaga - Uredski kontejner)</t>
  </si>
  <si>
    <t>Deratizacija zatvorenih prostora ULAZNO-IZLAZNA ZONA (Trafostanica)</t>
  </si>
  <si>
    <t>Deratizacija otvorenih površina - ULAZNO-lZLAZNA ZONA (Površine oko Zgrade porte, Mosne vaga i Trafostanice)</t>
  </si>
  <si>
    <t>Deratizacija zatvorenih prostora UPRAVNA ZGRADA (Uredi, Laboratorij, Čajna kuhinja)</t>
  </si>
  <si>
    <t>Deratizacija zatvorenih prostora - RECIKLAŽNO DVORIŠTE (Uredski kontejner)</t>
  </si>
  <si>
    <t>Deratizacija otvorenih površina - RECIKLAŽNO DVORIŠTE (Nadstrešnice, prometna površina)</t>
  </si>
  <si>
    <t>Deratizacija zatvorenih prostora - POGON ZA OBRADU OTPADNIH VODA</t>
  </si>
  <si>
    <t>Deratizacija otvorenih površina - uz SPREMNIK ZA HIDRANTSKU, OBORINSKU VODU i SPREMNIIK SBR OBRAĐENE VODE</t>
  </si>
  <si>
    <t>Deratizacija zatvorenih prostora SERVISNI CENTAR (Radiona, Uredi, Sanitarije)</t>
  </si>
  <si>
    <t>Dezinsekcija otvorenih površina PLOHE ZA ODLAGANJE OTPADA (Polje A1 i B1)</t>
  </si>
  <si>
    <t>Deratizacija otvorenih površina PLOHE ZA ODLAGANJE OTPADA (Polje A1 i B1)</t>
  </si>
  <si>
    <t>Deratizacija otvorenih površina - uz ASFALTNE POVRŠINE</t>
  </si>
  <si>
    <t>Deratizacija zatvorenih prostora - POSTROJENJE ZA MEHANIČKO-BIOLOŠKU OBRADU OTPADA (Hale - Mehanička i Biološka obrada otpada)</t>
  </si>
  <si>
    <t>Deratizacija zatvorenih prostora POSTROJENJE ZA MEHANIČKO-BIOLOŠKU OBRADU OTPADA (Anex 1 (Mehanička obrada) - Elektrosoba)</t>
  </si>
  <si>
    <t>Deratizacija zatvorenih prostora - POSTROJENJE ZA MEHANIČKO-BEOLOŠKU OBRADU OTPADA  (Anex 1 (Mehanička obrada) - Kontrolna soba 2, Garderoba i Sanitarije)</t>
  </si>
  <si>
    <t>Deratizacija zatvorenih prostora - POSTROJENJE ZA MEHANIČKO-BIOLOŠKU OBRADU OTPADA (Anex 2 (Prihvatna jama i Biološka obrada) - Elektrosoba)</t>
  </si>
  <si>
    <t>Deratizacija zatvorenih prostora - POSTROJENJE ZA MEHANIČKO-BIOLOŠKU OBRADU OTPADA (Anex 2 (Prihvatna jama i biološka obrada) - Kontrolna soba 1,  Sanitarije)</t>
  </si>
  <si>
    <t>Deratizacija zatvorenih prostora - STROJ ZA OBRADU ŽELJEZA (KONTEJNER)</t>
  </si>
  <si>
    <t>USLUGA DEZINFEKCIJE</t>
  </si>
  <si>
    <t>Dezinfekcija zatvorenih prostora - ULAZNO - IZLAZNA ZONA (Zgrada porte)</t>
  </si>
  <si>
    <t>Dezinfekcija zatvorenih prostora - ULAZNO - IZLAZNA ZONA (Mosna vaga - Uredski kontejner)</t>
  </si>
  <si>
    <t>Dezinfekcija zatvorenih prostora - ULAZNO - IZLAZNA ZONA (Trafostanica)</t>
  </si>
  <si>
    <t>Dezinfekcija zatvorenih prostora - UPRAVNA ZGRADA (Uredi, Laboratorij, Čajna kuhinja)</t>
  </si>
  <si>
    <t>Dezinfekcija zatvorenih prostora - RECIKLAŽNO DVORIŠTE (Uredski kontejner)</t>
  </si>
  <si>
    <t>Dezinfekcija zatvorenih prostora - POGON ZA OBRADU OTPADNIH VODA</t>
  </si>
  <si>
    <t>Dezinfekcija zatvorenih prostora - SERVISNI CENTAR (Radiona, Uredi, Sanitarije)</t>
  </si>
  <si>
    <t>Dezinfekcija zatvorenih prostora - POSTROJENJE ZA MEHANIČKO-BIOLOŠKU OBRADU OTPADA (Hale - Mehanička i Biološka obrada otpada)</t>
  </si>
  <si>
    <t>Dezinfekcija zatvorenih prostora - POSTROJENJE ZA MEHANIČKO-BIOLOŠKU OBRADU OTPADA (Anex 1 (Mehanička obrada) - Elektrosoba)</t>
  </si>
  <si>
    <t>Dezinfekcija zatvorenih prostora POSTROJENJE ZA MEHANIČKO-BIOLOŠKU OBRADU OTPADA (Anex 1 (Mehanička obrada) - Kontrolna soba 2, Garderoba i Sanitarije)</t>
  </si>
  <si>
    <t>Dezinfekcija zatvorenih prostora - POSTROJENJE ZA MEHANIČKO-BIOLOŠKU OBRADU OTPADA  (Anex 2 (Prihvatna jama i Biološka obrada) - Elektrosoba)</t>
  </si>
  <si>
    <t>Dezinfekcija zatvorenih prostora - POSTROJENJE ZA MEHANIČKO-BIOLOŠKU OBRADU OTPADA  (Anex 2 (Prihvatna jama i biološka obrada) - Kontrolna soba 1,  Sanitarije)</t>
  </si>
  <si>
    <t>Dezinfekcija zatvorenih prostora - STROJ ZA OBRADU ŽELJEZA (KONTEJNER)</t>
  </si>
  <si>
    <t>Dezinsekcija zatvorenih prostora - SERVISNI CENTAR (Radiona, Uredi, Sanitarije)</t>
  </si>
  <si>
    <t>Dezinsekcija otvorenih površina - PROMETNICE OKO ODLAGALIŠTA (makadam oko Polja A1 i B1)</t>
  </si>
  <si>
    <t>Deratizacija zatvorenih prostora - podrum uz SPREMNIK ZA HIDRANTSKU VODU br.2</t>
  </si>
  <si>
    <t>Dezinfekcija zatvorenih prostora - podrum uz SPREMNIK ZA HIDRANTSKU VODU br.2</t>
  </si>
  <si>
    <t>Deratizacija zatvorenih prostora - AUTOMATSKA MJERNA POSTAJA ZA PRAĆENJE KVALITETE ZRAKA</t>
  </si>
  <si>
    <t>Dezinfekcija zatvorenih prostora -  AUTOMATSKA MJERNA POSTAJA ZA PRAĆENJE KVALITETE ZRAKA</t>
  </si>
  <si>
    <t>Dezinfekcija zatvorenih prostora - 7 TEGLJAČA ZA POLUPRIKOLICE ZA OTPAD</t>
  </si>
  <si>
    <t>Deratizacija otvorenih površina - PROMETNICE OKO ODLAGALIŠTA (makadam oko Polja A1 i B1)</t>
  </si>
  <si>
    <t>Dezinsekcija zatvorenih prostora - AUTOMATSKA MJERNA POSTAJA ZA PRAĆENJE KVALITETE ZRAKA</t>
  </si>
  <si>
    <t>po tretmanu</t>
  </si>
  <si>
    <t xml:space="preserve">Dezinfekcija zatvorenih prostora - 10 RADNIH STROJEVA (kompaktor, buldožer, čistilica, kombinirka (rovokopač - utovarivač), rovokopač, kosilica, 2 viličara, 3 kamion trakker) </t>
  </si>
  <si>
    <t>NAZIV PREDMETA NABAVE: USLUGA PROVOĐENJA DEZINFEKCIJE, DEZINSEKCIJE I DERATIZACIJE</t>
  </si>
  <si>
    <t>Red. broj</t>
  </si>
  <si>
    <t>Dezinsekcija otvorenih površina ULAZNO - IZLAZNA ZONA (površine oko Zgrade porte, Mosne vaga i Trafostanice)</t>
  </si>
  <si>
    <t xml:space="preserve">Dezinsekcija zatvorenih prostora - podrum uz SPREMNIK ZA HIDRANTSKU VODU br.2 </t>
  </si>
  <si>
    <t>Priprema prostora za deratizaciju plinom (hermetizacija ili odvajanje prostora PE plinonepropusnom folijom)</t>
  </si>
  <si>
    <t>PRILOG I - Troškovnik</t>
  </si>
  <si>
    <t>Evidencijski broj nabave: TO-JN-60/2024</t>
  </si>
  <si>
    <t>Broj ponude:</t>
  </si>
  <si>
    <r>
      <t>Ukupno m</t>
    </r>
    <r>
      <rPr>
        <b/>
        <vertAlign val="superscript"/>
        <sz val="12"/>
        <rFont val="Times New Roman"/>
        <family val="1"/>
        <charset val="238"/>
      </rPr>
      <t xml:space="preserve">2 </t>
    </r>
    <r>
      <rPr>
        <b/>
        <sz val="12"/>
        <rFont val="Times New Roman"/>
        <family val="1"/>
        <charset val="238"/>
      </rPr>
      <t>ili m</t>
    </r>
    <r>
      <rPr>
        <b/>
        <vertAlign val="superscript"/>
        <sz val="12"/>
        <rFont val="Times New Roman"/>
        <family val="1"/>
        <charset val="238"/>
      </rPr>
      <t xml:space="preserve">3 </t>
    </r>
    <r>
      <rPr>
        <b/>
        <sz val="12"/>
        <rFont val="Times New Roman"/>
        <family val="1"/>
        <charset val="238"/>
      </rPr>
      <t>po mjestu provedbe usluge na godišnjoj razini</t>
    </r>
  </si>
  <si>
    <r>
      <t>Usluga interventne deratizacije zatvorenih prostora plinom HCN - POSTROJENJE ZA MEHANIČKO-BIOLOŠKU OBRADU OTPADA (Anex 1 (Mehanička obrada) - Elektrosoba, volumena cca 300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</t>
    </r>
  </si>
  <si>
    <r>
      <t>Usluga interventne deratizacije zatvorenih prostora plinom HCN - POSTROJENJE ZA MEHANIČKO-BIOLOŠKU OBRADU OTPADA (Anex 1 (Mehanička obrada) - Elektroormar uz ''Lindner Shredder'', volumena cca 300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</t>
    </r>
  </si>
  <si>
    <r>
      <t>Usluga interventne deratizacije zatvorenih prostora plinom HCN - POSTROJENJE ZA MEHANIČKO-BIOLOŠKU OBRADU OTPADA  (Anex 2 (Prihvatna jama i Biološka obrada) - Elektrosoba, volumena cca 300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</t>
    </r>
  </si>
  <si>
    <t>1) Po svakom izvršenom tretmanu Izvršitelj usluge izrađuje izvješće (ovjereno od odgovorne osobe Izvršitelja) koje dostavlja nadležnom tijelu i Naručitelju istovremeno. Izrada i dostava izvješća uključena je u jediničnu cijenu tretmana bez obzira na veličinu/količinu usluge. Izvješće se predaje u papirnatom obliku u min. 2 primjerka te u elektroničkom obliku u roku. Izvješće se predaje u roku sukladno propisima i uvjetima nadležnih tijela, a najviše dva (2) kalendarska dana od dana izvršene usluge.</t>
  </si>
  <si>
    <t>2) Izmjene i dopune dokumentacije koju izrađuje Izvršitelj u svrhu usklađenja s uvjetima na lokaciji, propisima, zahtjevima nadležnih tijela, Planovima nadležnih tijela uključena je u cijenu izrade Operativnog plana.</t>
  </si>
  <si>
    <r>
      <t>Kvadratura ili volumen prostora po mjestu provedbe usluge 
(m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ili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)</t>
    </r>
  </si>
  <si>
    <t>Okvirni količina - broj dolazaka na godinu</t>
  </si>
  <si>
    <r>
      <t>Jedinična cijena po m</t>
    </r>
    <r>
      <rPr>
        <b/>
        <vertAlign val="superscript"/>
        <sz val="12"/>
        <rFont val="Times New Roman"/>
        <family val="1"/>
        <charset val="238"/>
      </rPr>
      <t xml:space="preserve">2 </t>
    </r>
    <r>
      <rPr>
        <b/>
        <sz val="12"/>
        <rFont val="Times New Roman"/>
        <family val="1"/>
        <charset val="238"/>
      </rPr>
      <t>ili 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>, 
EUR bez PDV-a</t>
    </r>
  </si>
  <si>
    <t>Ukupna cijena, 
EUR bez PDV-a</t>
  </si>
  <si>
    <t>Ukupno dezinfekcija, EUR bez PDV-a:</t>
  </si>
  <si>
    <t>Ukupno dokumentacija, EUR brez PDV-a:</t>
  </si>
  <si>
    <t>UKUPNI IZNOS, EUR BEZ PDV-a:</t>
  </si>
  <si>
    <t>25 % PDV, EUR:</t>
  </si>
  <si>
    <t>UKUPNI IZNOS, EUR S PDV-om:</t>
  </si>
  <si>
    <t>Ukupno deratizacija, EUR bez PDV-a:</t>
  </si>
  <si>
    <t>Ukupno dezinsekcija, EUR bez PDV-a:</t>
  </si>
  <si>
    <t>Predmet nabave: Usluga provođenja dezinfekcije, dezinsekcije i deratizacije (DDD)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</si>
</sst>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3" xfId="0" applyFont="1" applyBorder="1"/>
    <xf numFmtId="0" fontId="1" fillId="0" borderId="13" xfId="0" applyFont="1" applyBorder="1"/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165" fontId="1" fillId="4" borderId="33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0" borderId="9" xfId="0" applyNumberFormat="1" applyFont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42" xfId="0" applyNumberFormat="1" applyFont="1" applyBorder="1" applyAlignment="1">
      <alignment horizontal="right" vertical="center" wrapText="1"/>
    </xf>
    <xf numFmtId="165" fontId="1" fillId="4" borderId="16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Border="1" applyAlignment="1" applyProtection="1">
      <alignment horizontal="right" vertical="center" wrapText="1"/>
      <protection locked="0"/>
    </xf>
    <xf numFmtId="165" fontId="2" fillId="0" borderId="12" xfId="0" applyNumberFormat="1" applyFont="1" applyBorder="1" applyAlignment="1" applyProtection="1">
      <alignment horizontal="right" vertical="center" wrapText="1"/>
      <protection locked="0"/>
    </xf>
    <xf numFmtId="165" fontId="1" fillId="4" borderId="8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165" fontId="1" fillId="4" borderId="7" xfId="0" applyNumberFormat="1" applyFont="1" applyFill="1" applyBorder="1" applyAlignment="1">
      <alignment horizontal="right" vertical="center" wrapText="1"/>
    </xf>
    <xf numFmtId="0" fontId="1" fillId="5" borderId="21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right" vertical="center" wrapText="1"/>
    </xf>
    <xf numFmtId="0" fontId="1" fillId="4" borderId="31" xfId="0" applyFont="1" applyFill="1" applyBorder="1" applyAlignment="1">
      <alignment horizontal="right" vertical="center" wrapText="1"/>
    </xf>
    <xf numFmtId="0" fontId="1" fillId="4" borderId="3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tabSelected="1" view="pageBreakPreview" zoomScaleNormal="100" zoomScaleSheetLayoutView="100" workbookViewId="0">
      <selection activeCell="B6" sqref="B6"/>
    </sheetView>
  </sheetViews>
  <sheetFormatPr defaultRowHeight="15.75" x14ac:dyDescent="0.25"/>
  <cols>
    <col min="1" max="1" width="6.5703125" style="2" customWidth="1"/>
    <col min="2" max="2" width="45" style="2" customWidth="1"/>
    <col min="3" max="3" width="14.7109375" style="2" customWidth="1"/>
    <col min="4" max="4" width="15.42578125" style="2" customWidth="1"/>
    <col min="5" max="5" width="18.7109375" style="2" customWidth="1"/>
    <col min="6" max="6" width="18.5703125" style="3" customWidth="1"/>
    <col min="7" max="7" width="21.5703125" style="3" customWidth="1"/>
    <col min="8" max="16384" width="9.140625" style="4"/>
  </cols>
  <sheetData>
    <row r="1" spans="1:7" s="1" customFormat="1" ht="24" customHeight="1" x14ac:dyDescent="0.25">
      <c r="A1" s="71" t="s">
        <v>87</v>
      </c>
      <c r="B1" s="71"/>
      <c r="C1" s="71"/>
      <c r="D1" s="71"/>
      <c r="E1" s="71"/>
      <c r="F1" s="71"/>
      <c r="G1" s="71"/>
    </row>
    <row r="2" spans="1:7" s="1" customFormat="1" ht="24" customHeight="1" x14ac:dyDescent="0.25">
      <c r="A2" s="71" t="s">
        <v>107</v>
      </c>
      <c r="B2" s="71"/>
      <c r="C2" s="71"/>
      <c r="D2" s="71"/>
      <c r="E2" s="71"/>
      <c r="F2" s="71"/>
      <c r="G2" s="71"/>
    </row>
    <row r="3" spans="1:7" s="1" customFormat="1" ht="24" customHeight="1" x14ac:dyDescent="0.25">
      <c r="A3" s="71" t="s">
        <v>88</v>
      </c>
      <c r="B3" s="71"/>
      <c r="C3" s="71"/>
      <c r="D3" s="71"/>
      <c r="E3" s="71"/>
      <c r="F3" s="71"/>
      <c r="G3" s="71"/>
    </row>
    <row r="4" spans="1:7" ht="16.5" thickBot="1" x14ac:dyDescent="0.3">
      <c r="B4" s="20"/>
      <c r="C4" s="21"/>
      <c r="D4" s="22"/>
    </row>
    <row r="5" spans="1:7" ht="41.25" customHeight="1" thickBot="1" x14ac:dyDescent="0.3">
      <c r="A5" s="62" t="s">
        <v>82</v>
      </c>
      <c r="B5" s="63"/>
      <c r="C5" s="63"/>
      <c r="D5" s="63"/>
      <c r="E5" s="63"/>
      <c r="F5" s="63"/>
      <c r="G5" s="64"/>
    </row>
    <row r="6" spans="1:7" s="5" customFormat="1" ht="113.25" x14ac:dyDescent="0.25">
      <c r="A6" s="23" t="s">
        <v>83</v>
      </c>
      <c r="B6" s="24" t="s">
        <v>3</v>
      </c>
      <c r="C6" s="24" t="s">
        <v>96</v>
      </c>
      <c r="D6" s="24" t="s">
        <v>97</v>
      </c>
      <c r="E6" s="24" t="s">
        <v>90</v>
      </c>
      <c r="F6" s="24" t="s">
        <v>98</v>
      </c>
      <c r="G6" s="25" t="s">
        <v>99</v>
      </c>
    </row>
    <row r="7" spans="1:7" ht="16.5" thickBot="1" x14ac:dyDescent="0.3">
      <c r="A7" s="26" t="s">
        <v>7</v>
      </c>
      <c r="B7" s="27" t="s">
        <v>7</v>
      </c>
      <c r="C7" s="27" t="s">
        <v>10</v>
      </c>
      <c r="D7" s="27" t="s">
        <v>11</v>
      </c>
      <c r="E7" s="27" t="s">
        <v>14</v>
      </c>
      <c r="F7" s="28" t="s">
        <v>12</v>
      </c>
      <c r="G7" s="29" t="s">
        <v>13</v>
      </c>
    </row>
    <row r="8" spans="1:7" s="5" customFormat="1" ht="20.100000000000001" customHeight="1" x14ac:dyDescent="0.25">
      <c r="A8" s="30"/>
      <c r="B8" s="31" t="s">
        <v>18</v>
      </c>
      <c r="C8" s="65"/>
      <c r="D8" s="66"/>
      <c r="E8" s="66"/>
      <c r="F8" s="66"/>
      <c r="G8" s="67"/>
    </row>
    <row r="9" spans="1:7" ht="47.25" x14ac:dyDescent="0.25">
      <c r="A9" s="11">
        <v>1</v>
      </c>
      <c r="B9" s="32" t="s">
        <v>79</v>
      </c>
      <c r="C9" s="33">
        <v>8</v>
      </c>
      <c r="D9" s="34">
        <v>4</v>
      </c>
      <c r="E9" s="33">
        <f>C9*D9</f>
        <v>32</v>
      </c>
      <c r="F9" s="52"/>
      <c r="G9" s="49">
        <f>E9*F9</f>
        <v>0</v>
      </c>
    </row>
    <row r="10" spans="1:7" ht="31.5" x14ac:dyDescent="0.25">
      <c r="A10" s="11">
        <v>2</v>
      </c>
      <c r="B10" s="32" t="s">
        <v>19</v>
      </c>
      <c r="C10" s="33">
        <v>80</v>
      </c>
      <c r="D10" s="34">
        <v>15</v>
      </c>
      <c r="E10" s="33">
        <f>C10*D10</f>
        <v>1200</v>
      </c>
      <c r="F10" s="52"/>
      <c r="G10" s="49">
        <f t="shared" ref="G10:G31" si="0">E10*F10</f>
        <v>0</v>
      </c>
    </row>
    <row r="11" spans="1:7" ht="47.25" x14ac:dyDescent="0.25">
      <c r="A11" s="11">
        <v>3</v>
      </c>
      <c r="B11" s="32" t="s">
        <v>20</v>
      </c>
      <c r="C11" s="33">
        <v>8</v>
      </c>
      <c r="D11" s="34">
        <v>15</v>
      </c>
      <c r="E11" s="33">
        <f t="shared" ref="E11:E16" si="1">C11*D11</f>
        <v>120</v>
      </c>
      <c r="F11" s="52"/>
      <c r="G11" s="49">
        <f t="shared" si="0"/>
        <v>0</v>
      </c>
    </row>
    <row r="12" spans="1:7" ht="31.5" x14ac:dyDescent="0.25">
      <c r="A12" s="11">
        <v>4</v>
      </c>
      <c r="B12" s="32" t="s">
        <v>21</v>
      </c>
      <c r="C12" s="33">
        <v>83</v>
      </c>
      <c r="D12" s="34">
        <v>12</v>
      </c>
      <c r="E12" s="33">
        <f t="shared" si="1"/>
        <v>996</v>
      </c>
      <c r="F12" s="52"/>
      <c r="G12" s="49">
        <f t="shared" si="0"/>
        <v>0</v>
      </c>
    </row>
    <row r="13" spans="1:7" ht="47.25" x14ac:dyDescent="0.25">
      <c r="A13" s="11">
        <v>5</v>
      </c>
      <c r="B13" s="32" t="s">
        <v>84</v>
      </c>
      <c r="C13" s="35">
        <v>5470</v>
      </c>
      <c r="D13" s="34">
        <v>6</v>
      </c>
      <c r="E13" s="33">
        <f t="shared" si="1"/>
        <v>32820</v>
      </c>
      <c r="F13" s="52"/>
      <c r="G13" s="49">
        <f t="shared" si="0"/>
        <v>0</v>
      </c>
    </row>
    <row r="14" spans="1:7" ht="31.5" x14ac:dyDescent="0.25">
      <c r="A14" s="11">
        <v>6</v>
      </c>
      <c r="B14" s="32" t="s">
        <v>22</v>
      </c>
      <c r="C14" s="33">
        <v>258</v>
      </c>
      <c r="D14" s="34">
        <v>15</v>
      </c>
      <c r="E14" s="33">
        <f t="shared" si="1"/>
        <v>3870</v>
      </c>
      <c r="F14" s="52"/>
      <c r="G14" s="49">
        <f t="shared" si="0"/>
        <v>0</v>
      </c>
    </row>
    <row r="15" spans="1:7" ht="31.5" x14ac:dyDescent="0.25">
      <c r="A15" s="11">
        <v>7</v>
      </c>
      <c r="B15" s="32" t="s">
        <v>23</v>
      </c>
      <c r="C15" s="33">
        <v>14</v>
      </c>
      <c r="D15" s="34">
        <v>4</v>
      </c>
      <c r="E15" s="33">
        <f t="shared" si="1"/>
        <v>56</v>
      </c>
      <c r="F15" s="52"/>
      <c r="G15" s="49">
        <f t="shared" si="0"/>
        <v>0</v>
      </c>
    </row>
    <row r="16" spans="1:7" ht="47.25" x14ac:dyDescent="0.25">
      <c r="A16" s="11">
        <v>8</v>
      </c>
      <c r="B16" s="32" t="s">
        <v>24</v>
      </c>
      <c r="C16" s="33">
        <v>590</v>
      </c>
      <c r="D16" s="34">
        <v>6</v>
      </c>
      <c r="E16" s="33">
        <f t="shared" si="1"/>
        <v>3540</v>
      </c>
      <c r="F16" s="52"/>
      <c r="G16" s="49">
        <f t="shared" si="0"/>
        <v>0</v>
      </c>
    </row>
    <row r="17" spans="1:7" ht="31.5" x14ac:dyDescent="0.25">
      <c r="A17" s="11">
        <v>9</v>
      </c>
      <c r="B17" s="36" t="s">
        <v>35</v>
      </c>
      <c r="C17" s="37">
        <v>14</v>
      </c>
      <c r="D17" s="34">
        <v>4</v>
      </c>
      <c r="E17" s="37">
        <f>C17*D17</f>
        <v>56</v>
      </c>
      <c r="F17" s="52"/>
      <c r="G17" s="49">
        <f t="shared" si="0"/>
        <v>0</v>
      </c>
    </row>
    <row r="18" spans="1:7" ht="31.5" x14ac:dyDescent="0.25">
      <c r="A18" s="11">
        <v>10</v>
      </c>
      <c r="B18" s="32" t="s">
        <v>25</v>
      </c>
      <c r="C18" s="33">
        <v>799</v>
      </c>
      <c r="D18" s="34">
        <v>15</v>
      </c>
      <c r="E18" s="33">
        <f t="shared" ref="E18:E30" si="2">C18*D18</f>
        <v>11985</v>
      </c>
      <c r="F18" s="52"/>
      <c r="G18" s="49">
        <f t="shared" si="0"/>
        <v>0</v>
      </c>
    </row>
    <row r="19" spans="1:7" ht="47.25" x14ac:dyDescent="0.25">
      <c r="A19" s="11">
        <v>11</v>
      </c>
      <c r="B19" s="32" t="s">
        <v>26</v>
      </c>
      <c r="C19" s="33">
        <v>357</v>
      </c>
      <c r="D19" s="34">
        <v>15</v>
      </c>
      <c r="E19" s="33">
        <f t="shared" si="2"/>
        <v>5355</v>
      </c>
      <c r="F19" s="52"/>
      <c r="G19" s="49">
        <f t="shared" si="0"/>
        <v>0</v>
      </c>
    </row>
    <row r="20" spans="1:7" ht="31.5" x14ac:dyDescent="0.25">
      <c r="A20" s="11">
        <v>12</v>
      </c>
      <c r="B20" s="32" t="s">
        <v>85</v>
      </c>
      <c r="C20" s="33">
        <v>161</v>
      </c>
      <c r="D20" s="34">
        <v>12</v>
      </c>
      <c r="E20" s="33">
        <f t="shared" si="2"/>
        <v>1932</v>
      </c>
      <c r="F20" s="52"/>
      <c r="G20" s="49">
        <f t="shared" si="0"/>
        <v>0</v>
      </c>
    </row>
    <row r="21" spans="1:7" ht="31.5" x14ac:dyDescent="0.25">
      <c r="A21" s="11">
        <v>13</v>
      </c>
      <c r="B21" s="32" t="s">
        <v>27</v>
      </c>
      <c r="C21" s="33">
        <v>41</v>
      </c>
      <c r="D21" s="34">
        <v>15</v>
      </c>
      <c r="E21" s="33">
        <f t="shared" si="2"/>
        <v>615</v>
      </c>
      <c r="F21" s="52"/>
      <c r="G21" s="49">
        <f t="shared" si="0"/>
        <v>0</v>
      </c>
    </row>
    <row r="22" spans="1:7" ht="31.5" x14ac:dyDescent="0.25">
      <c r="A22" s="11">
        <v>14</v>
      </c>
      <c r="B22" s="32" t="s">
        <v>71</v>
      </c>
      <c r="C22" s="33">
        <v>650</v>
      </c>
      <c r="D22" s="34">
        <v>15</v>
      </c>
      <c r="E22" s="33">
        <f t="shared" si="2"/>
        <v>9750</v>
      </c>
      <c r="F22" s="52"/>
      <c r="G22" s="49">
        <f t="shared" si="0"/>
        <v>0</v>
      </c>
    </row>
    <row r="23" spans="1:7" ht="47.25" x14ac:dyDescent="0.25">
      <c r="A23" s="11">
        <v>15</v>
      </c>
      <c r="B23" s="32" t="s">
        <v>28</v>
      </c>
      <c r="C23" s="33">
        <v>727</v>
      </c>
      <c r="D23" s="34">
        <v>6</v>
      </c>
      <c r="E23" s="33">
        <f t="shared" si="2"/>
        <v>4362</v>
      </c>
      <c r="F23" s="52"/>
      <c r="G23" s="49">
        <f t="shared" si="0"/>
        <v>0</v>
      </c>
    </row>
    <row r="24" spans="1:7" ht="31.5" x14ac:dyDescent="0.25">
      <c r="A24" s="11">
        <v>16</v>
      </c>
      <c r="B24" s="32" t="s">
        <v>48</v>
      </c>
      <c r="C24" s="35">
        <v>56700</v>
      </c>
      <c r="D24" s="34">
        <v>4</v>
      </c>
      <c r="E24" s="33">
        <f t="shared" si="2"/>
        <v>226800</v>
      </c>
      <c r="F24" s="52"/>
      <c r="G24" s="49">
        <f t="shared" si="0"/>
        <v>0</v>
      </c>
    </row>
    <row r="25" spans="1:7" ht="31.5" x14ac:dyDescent="0.25">
      <c r="A25" s="11">
        <v>17</v>
      </c>
      <c r="B25" s="32" t="s">
        <v>29</v>
      </c>
      <c r="C25" s="35">
        <v>24400</v>
      </c>
      <c r="D25" s="34">
        <v>4</v>
      </c>
      <c r="E25" s="33">
        <f t="shared" si="2"/>
        <v>97600</v>
      </c>
      <c r="F25" s="52"/>
      <c r="G25" s="49">
        <f t="shared" si="0"/>
        <v>0</v>
      </c>
    </row>
    <row r="26" spans="1:7" ht="47.25" x14ac:dyDescent="0.25">
      <c r="A26" s="11">
        <v>18</v>
      </c>
      <c r="B26" s="32" t="s">
        <v>72</v>
      </c>
      <c r="C26" s="35">
        <v>14150</v>
      </c>
      <c r="D26" s="34">
        <v>4</v>
      </c>
      <c r="E26" s="33">
        <f t="shared" si="2"/>
        <v>56600</v>
      </c>
      <c r="F26" s="52"/>
      <c r="G26" s="49">
        <f t="shared" si="0"/>
        <v>0</v>
      </c>
    </row>
    <row r="27" spans="1:7" ht="63" x14ac:dyDescent="0.25">
      <c r="A27" s="11">
        <v>19</v>
      </c>
      <c r="B27" s="32" t="s">
        <v>30</v>
      </c>
      <c r="C27" s="35">
        <v>4650</v>
      </c>
      <c r="D27" s="34">
        <v>15</v>
      </c>
      <c r="E27" s="33">
        <f t="shared" si="2"/>
        <v>69750</v>
      </c>
      <c r="F27" s="52"/>
      <c r="G27" s="49">
        <f t="shared" si="0"/>
        <v>0</v>
      </c>
    </row>
    <row r="28" spans="1:7" ht="63" x14ac:dyDescent="0.25">
      <c r="A28" s="11">
        <v>20</v>
      </c>
      <c r="B28" s="32" t="s">
        <v>31</v>
      </c>
      <c r="C28" s="33">
        <v>74</v>
      </c>
      <c r="D28" s="34">
        <v>15</v>
      </c>
      <c r="E28" s="33">
        <f t="shared" si="2"/>
        <v>1110</v>
      </c>
      <c r="F28" s="52"/>
      <c r="G28" s="49">
        <f t="shared" si="0"/>
        <v>0</v>
      </c>
    </row>
    <row r="29" spans="1:7" ht="65.25" customHeight="1" x14ac:dyDescent="0.25">
      <c r="A29" s="11">
        <v>21</v>
      </c>
      <c r="B29" s="32" t="s">
        <v>32</v>
      </c>
      <c r="C29" s="33">
        <v>70</v>
      </c>
      <c r="D29" s="34">
        <v>15</v>
      </c>
      <c r="E29" s="33">
        <f t="shared" si="2"/>
        <v>1050</v>
      </c>
      <c r="F29" s="52"/>
      <c r="G29" s="49">
        <f t="shared" si="0"/>
        <v>0</v>
      </c>
    </row>
    <row r="30" spans="1:7" ht="78.75" x14ac:dyDescent="0.25">
      <c r="A30" s="11">
        <v>22</v>
      </c>
      <c r="B30" s="32" t="s">
        <v>33</v>
      </c>
      <c r="C30" s="33">
        <v>68</v>
      </c>
      <c r="D30" s="34">
        <v>15</v>
      </c>
      <c r="E30" s="33">
        <f t="shared" si="2"/>
        <v>1020</v>
      </c>
      <c r="F30" s="52"/>
      <c r="G30" s="49">
        <f t="shared" si="0"/>
        <v>0</v>
      </c>
    </row>
    <row r="31" spans="1:7" ht="79.5" thickBot="1" x14ac:dyDescent="0.3">
      <c r="A31" s="11">
        <v>23</v>
      </c>
      <c r="B31" s="32" t="s">
        <v>34</v>
      </c>
      <c r="C31" s="33">
        <v>66</v>
      </c>
      <c r="D31" s="34">
        <v>15</v>
      </c>
      <c r="E31" s="33">
        <f>C31*D31</f>
        <v>990</v>
      </c>
      <c r="F31" s="52"/>
      <c r="G31" s="49">
        <f t="shared" si="0"/>
        <v>0</v>
      </c>
    </row>
    <row r="32" spans="1:7" s="5" customFormat="1" ht="20.100000000000001" customHeight="1" thickTop="1" thickBot="1" x14ac:dyDescent="0.3">
      <c r="A32" s="12" t="s">
        <v>8</v>
      </c>
      <c r="B32" s="68" t="s">
        <v>106</v>
      </c>
      <c r="C32" s="69"/>
      <c r="D32" s="69"/>
      <c r="E32" s="69"/>
      <c r="F32" s="70"/>
      <c r="G32" s="50">
        <f>SUM(G9:G31)</f>
        <v>0</v>
      </c>
    </row>
    <row r="33" spans="1:7" s="5" customFormat="1" ht="15.75" customHeight="1" thickBot="1" x14ac:dyDescent="0.3">
      <c r="A33" s="72"/>
      <c r="B33" s="73"/>
      <c r="C33" s="73"/>
      <c r="D33" s="73"/>
      <c r="E33" s="73"/>
      <c r="F33" s="73"/>
      <c r="G33" s="74"/>
    </row>
    <row r="34" spans="1:7" ht="26.25" customHeight="1" x14ac:dyDescent="0.25">
      <c r="A34" s="30"/>
      <c r="B34" s="31" t="s">
        <v>36</v>
      </c>
      <c r="C34" s="75"/>
      <c r="D34" s="75"/>
      <c r="E34" s="75"/>
      <c r="F34" s="75"/>
      <c r="G34" s="76"/>
    </row>
    <row r="35" spans="1:7" ht="47.25" x14ac:dyDescent="0.25">
      <c r="A35" s="38">
        <v>24</v>
      </c>
      <c r="B35" s="32" t="s">
        <v>75</v>
      </c>
      <c r="C35" s="33">
        <v>8</v>
      </c>
      <c r="D35" s="34">
        <v>4</v>
      </c>
      <c r="E35" s="33">
        <f>C35*D35</f>
        <v>32</v>
      </c>
      <c r="F35" s="51"/>
      <c r="G35" s="49">
        <f>E35*F35</f>
        <v>0</v>
      </c>
    </row>
    <row r="36" spans="1:7" ht="31.5" x14ac:dyDescent="0.25">
      <c r="A36" s="38">
        <v>25</v>
      </c>
      <c r="B36" s="32" t="s">
        <v>37</v>
      </c>
      <c r="C36" s="33">
        <v>242</v>
      </c>
      <c r="D36" s="34">
        <v>15</v>
      </c>
      <c r="E36" s="33">
        <f t="shared" ref="E36:E43" si="3">C36*D36</f>
        <v>3630</v>
      </c>
      <c r="F36" s="51"/>
      <c r="G36" s="49">
        <f t="shared" ref="G36:G62" si="4">E36*F36</f>
        <v>0</v>
      </c>
    </row>
    <row r="37" spans="1:7" ht="31.5" x14ac:dyDescent="0.25">
      <c r="A37" s="38">
        <v>26</v>
      </c>
      <c r="B37" s="32" t="s">
        <v>38</v>
      </c>
      <c r="C37" s="33">
        <v>80</v>
      </c>
      <c r="D37" s="34">
        <v>15</v>
      </c>
      <c r="E37" s="33">
        <f t="shared" si="3"/>
        <v>1200</v>
      </c>
      <c r="F37" s="51"/>
      <c r="G37" s="49">
        <f t="shared" si="4"/>
        <v>0</v>
      </c>
    </row>
    <row r="38" spans="1:7" ht="47.25" x14ac:dyDescent="0.25">
      <c r="A38" s="38">
        <v>27</v>
      </c>
      <c r="B38" s="32" t="s">
        <v>39</v>
      </c>
      <c r="C38" s="33">
        <v>8</v>
      </c>
      <c r="D38" s="34">
        <v>15</v>
      </c>
      <c r="E38" s="33">
        <f t="shared" si="3"/>
        <v>120</v>
      </c>
      <c r="F38" s="51"/>
      <c r="G38" s="49">
        <f t="shared" si="4"/>
        <v>0</v>
      </c>
    </row>
    <row r="39" spans="1:7" ht="31.5" x14ac:dyDescent="0.25">
      <c r="A39" s="38">
        <v>28</v>
      </c>
      <c r="B39" s="32" t="s">
        <v>40</v>
      </c>
      <c r="C39" s="33">
        <v>83</v>
      </c>
      <c r="D39" s="34">
        <v>15</v>
      </c>
      <c r="E39" s="33">
        <f t="shared" si="3"/>
        <v>1245</v>
      </c>
      <c r="F39" s="51"/>
      <c r="G39" s="49">
        <f t="shared" si="4"/>
        <v>0</v>
      </c>
    </row>
    <row r="40" spans="1:7" ht="47.25" x14ac:dyDescent="0.25">
      <c r="A40" s="38">
        <v>29</v>
      </c>
      <c r="B40" s="32" t="s">
        <v>41</v>
      </c>
      <c r="C40" s="35">
        <v>5470</v>
      </c>
      <c r="D40" s="34">
        <v>15</v>
      </c>
      <c r="E40" s="33">
        <f t="shared" si="3"/>
        <v>82050</v>
      </c>
      <c r="F40" s="51"/>
      <c r="G40" s="49">
        <f t="shared" si="4"/>
        <v>0</v>
      </c>
    </row>
    <row r="41" spans="1:7" ht="31.5" x14ac:dyDescent="0.25">
      <c r="A41" s="38">
        <v>30</v>
      </c>
      <c r="B41" s="32" t="s">
        <v>42</v>
      </c>
      <c r="C41" s="33">
        <v>258</v>
      </c>
      <c r="D41" s="34">
        <v>15</v>
      </c>
      <c r="E41" s="33">
        <f t="shared" si="3"/>
        <v>3870</v>
      </c>
      <c r="F41" s="51"/>
      <c r="G41" s="49">
        <f t="shared" si="4"/>
        <v>0</v>
      </c>
    </row>
    <row r="42" spans="1:7" ht="47.25" x14ac:dyDescent="0.25">
      <c r="A42" s="38">
        <v>31</v>
      </c>
      <c r="B42" s="32" t="s">
        <v>43</v>
      </c>
      <c r="C42" s="33">
        <v>14</v>
      </c>
      <c r="D42" s="34">
        <v>6</v>
      </c>
      <c r="E42" s="33">
        <f t="shared" si="3"/>
        <v>84</v>
      </c>
      <c r="F42" s="51"/>
      <c r="G42" s="49">
        <f t="shared" si="4"/>
        <v>0</v>
      </c>
    </row>
    <row r="43" spans="1:7" ht="31.5" x14ac:dyDescent="0.25">
      <c r="A43" s="38">
        <v>32</v>
      </c>
      <c r="B43" s="32" t="s">
        <v>44</v>
      </c>
      <c r="C43" s="33">
        <v>589</v>
      </c>
      <c r="D43" s="34">
        <v>6</v>
      </c>
      <c r="E43" s="33">
        <f t="shared" si="3"/>
        <v>3534</v>
      </c>
      <c r="F43" s="51"/>
      <c r="G43" s="49">
        <f t="shared" si="4"/>
        <v>0</v>
      </c>
    </row>
    <row r="44" spans="1:7" ht="31.5" x14ac:dyDescent="0.25">
      <c r="A44" s="38">
        <v>33</v>
      </c>
      <c r="B44" s="32" t="s">
        <v>56</v>
      </c>
      <c r="C44" s="33">
        <v>14</v>
      </c>
      <c r="D44" s="34">
        <v>6</v>
      </c>
      <c r="E44" s="33">
        <f>C44*D44</f>
        <v>84</v>
      </c>
      <c r="F44" s="51"/>
      <c r="G44" s="49">
        <f t="shared" si="4"/>
        <v>0</v>
      </c>
    </row>
    <row r="45" spans="1:7" ht="31.5" x14ac:dyDescent="0.25">
      <c r="A45" s="38">
        <v>34</v>
      </c>
      <c r="B45" s="32" t="s">
        <v>45</v>
      </c>
      <c r="C45" s="33">
        <v>799</v>
      </c>
      <c r="D45" s="34">
        <v>15</v>
      </c>
      <c r="E45" s="33">
        <f t="shared" ref="E45:E59" si="5">C45*D45</f>
        <v>11985</v>
      </c>
      <c r="F45" s="51"/>
      <c r="G45" s="49">
        <f t="shared" si="4"/>
        <v>0</v>
      </c>
    </row>
    <row r="46" spans="1:7" ht="47.25" x14ac:dyDescent="0.25">
      <c r="A46" s="38">
        <v>35</v>
      </c>
      <c r="B46" s="32" t="s">
        <v>46</v>
      </c>
      <c r="C46" s="33">
        <v>357</v>
      </c>
      <c r="D46" s="34">
        <v>12</v>
      </c>
      <c r="E46" s="33">
        <f t="shared" si="5"/>
        <v>4284</v>
      </c>
      <c r="F46" s="51"/>
      <c r="G46" s="49">
        <f t="shared" si="4"/>
        <v>0</v>
      </c>
    </row>
    <row r="47" spans="1:7" ht="31.5" x14ac:dyDescent="0.25">
      <c r="A47" s="38">
        <v>36</v>
      </c>
      <c r="B47" s="32" t="s">
        <v>73</v>
      </c>
      <c r="C47" s="33">
        <v>161</v>
      </c>
      <c r="D47" s="34">
        <v>12</v>
      </c>
      <c r="E47" s="33">
        <f t="shared" si="5"/>
        <v>1932</v>
      </c>
      <c r="F47" s="51"/>
      <c r="G47" s="49">
        <f t="shared" si="4"/>
        <v>0</v>
      </c>
    </row>
    <row r="48" spans="1:7" ht="31.5" x14ac:dyDescent="0.25">
      <c r="A48" s="38">
        <v>37</v>
      </c>
      <c r="B48" s="32" t="s">
        <v>47</v>
      </c>
      <c r="C48" s="33">
        <v>650</v>
      </c>
      <c r="D48" s="34">
        <v>15</v>
      </c>
      <c r="E48" s="33">
        <f t="shared" si="5"/>
        <v>9750</v>
      </c>
      <c r="F48" s="51"/>
      <c r="G48" s="49">
        <f t="shared" si="4"/>
        <v>0</v>
      </c>
    </row>
    <row r="49" spans="1:7" ht="31.5" x14ac:dyDescent="0.25">
      <c r="A49" s="38">
        <v>38</v>
      </c>
      <c r="B49" s="32" t="s">
        <v>49</v>
      </c>
      <c r="C49" s="35">
        <v>56700</v>
      </c>
      <c r="D49" s="34">
        <v>12</v>
      </c>
      <c r="E49" s="33">
        <f t="shared" si="5"/>
        <v>680400</v>
      </c>
      <c r="F49" s="51"/>
      <c r="G49" s="49">
        <f t="shared" si="4"/>
        <v>0</v>
      </c>
    </row>
    <row r="50" spans="1:7" ht="31.5" x14ac:dyDescent="0.25">
      <c r="A50" s="38">
        <v>39</v>
      </c>
      <c r="B50" s="32" t="s">
        <v>50</v>
      </c>
      <c r="C50" s="35">
        <v>24400</v>
      </c>
      <c r="D50" s="34">
        <v>6</v>
      </c>
      <c r="E50" s="33">
        <f t="shared" si="5"/>
        <v>146400</v>
      </c>
      <c r="F50" s="51"/>
      <c r="G50" s="49">
        <f t="shared" si="4"/>
        <v>0</v>
      </c>
    </row>
    <row r="51" spans="1:7" ht="47.25" x14ac:dyDescent="0.25">
      <c r="A51" s="38">
        <v>40</v>
      </c>
      <c r="B51" s="32" t="s">
        <v>78</v>
      </c>
      <c r="C51" s="35">
        <v>14150</v>
      </c>
      <c r="D51" s="34">
        <v>12</v>
      </c>
      <c r="E51" s="33">
        <f t="shared" si="5"/>
        <v>169800</v>
      </c>
      <c r="F51" s="51"/>
      <c r="G51" s="49">
        <f t="shared" si="4"/>
        <v>0</v>
      </c>
    </row>
    <row r="52" spans="1:7" ht="63" x14ac:dyDescent="0.25">
      <c r="A52" s="38">
        <v>41</v>
      </c>
      <c r="B52" s="32" t="s">
        <v>51</v>
      </c>
      <c r="C52" s="35">
        <v>4650</v>
      </c>
      <c r="D52" s="34">
        <v>15</v>
      </c>
      <c r="E52" s="33">
        <f t="shared" si="5"/>
        <v>69750</v>
      </c>
      <c r="F52" s="51"/>
      <c r="G52" s="49">
        <f t="shared" si="4"/>
        <v>0</v>
      </c>
    </row>
    <row r="53" spans="1:7" ht="63" x14ac:dyDescent="0.25">
      <c r="A53" s="38">
        <v>42</v>
      </c>
      <c r="B53" s="32" t="s">
        <v>52</v>
      </c>
      <c r="C53" s="33">
        <v>74</v>
      </c>
      <c r="D53" s="34">
        <v>15</v>
      </c>
      <c r="E53" s="33">
        <f t="shared" si="5"/>
        <v>1110</v>
      </c>
      <c r="F53" s="51"/>
      <c r="G53" s="49">
        <f t="shared" si="4"/>
        <v>0</v>
      </c>
    </row>
    <row r="54" spans="1:7" ht="78.75" x14ac:dyDescent="0.25">
      <c r="A54" s="38">
        <v>43</v>
      </c>
      <c r="B54" s="32" t="s">
        <v>53</v>
      </c>
      <c r="C54" s="33">
        <v>70</v>
      </c>
      <c r="D54" s="34">
        <v>15</v>
      </c>
      <c r="E54" s="33">
        <f t="shared" si="5"/>
        <v>1050</v>
      </c>
      <c r="F54" s="51"/>
      <c r="G54" s="49">
        <f t="shared" si="4"/>
        <v>0</v>
      </c>
    </row>
    <row r="55" spans="1:7" ht="78.75" x14ac:dyDescent="0.25">
      <c r="A55" s="38">
        <v>44</v>
      </c>
      <c r="B55" s="32" t="s">
        <v>54</v>
      </c>
      <c r="C55" s="33">
        <v>68</v>
      </c>
      <c r="D55" s="34">
        <v>15</v>
      </c>
      <c r="E55" s="33">
        <f t="shared" si="5"/>
        <v>1020</v>
      </c>
      <c r="F55" s="51"/>
      <c r="G55" s="49">
        <f t="shared" si="4"/>
        <v>0</v>
      </c>
    </row>
    <row r="56" spans="1:7" ht="79.5" customHeight="1" x14ac:dyDescent="0.25">
      <c r="A56" s="38">
        <v>45</v>
      </c>
      <c r="B56" s="32" t="s">
        <v>55</v>
      </c>
      <c r="C56" s="33">
        <v>66</v>
      </c>
      <c r="D56" s="34">
        <v>15</v>
      </c>
      <c r="E56" s="33">
        <f t="shared" si="5"/>
        <v>990</v>
      </c>
      <c r="F56" s="51"/>
      <c r="G56" s="49">
        <f t="shared" si="4"/>
        <v>0</v>
      </c>
    </row>
    <row r="57" spans="1:7" ht="81.75" x14ac:dyDescent="0.25">
      <c r="A57" s="38">
        <v>46</v>
      </c>
      <c r="B57" s="36" t="s">
        <v>91</v>
      </c>
      <c r="C57" s="33">
        <v>300</v>
      </c>
      <c r="D57" s="34">
        <v>1</v>
      </c>
      <c r="E57" s="33">
        <f t="shared" si="5"/>
        <v>300</v>
      </c>
      <c r="F57" s="53"/>
      <c r="G57" s="49">
        <f t="shared" si="4"/>
        <v>0</v>
      </c>
    </row>
    <row r="58" spans="1:7" ht="97.5" x14ac:dyDescent="0.25">
      <c r="A58" s="38">
        <v>47</v>
      </c>
      <c r="B58" s="32" t="s">
        <v>92</v>
      </c>
      <c r="C58" s="39">
        <v>300</v>
      </c>
      <c r="D58" s="40">
        <v>1</v>
      </c>
      <c r="E58" s="39">
        <f t="shared" si="5"/>
        <v>300</v>
      </c>
      <c r="F58" s="53"/>
      <c r="G58" s="49">
        <f t="shared" si="4"/>
        <v>0</v>
      </c>
    </row>
    <row r="59" spans="1:7" ht="81.75" x14ac:dyDescent="0.25">
      <c r="A59" s="38">
        <v>48</v>
      </c>
      <c r="B59" s="32" t="s">
        <v>93</v>
      </c>
      <c r="C59" s="33">
        <v>300</v>
      </c>
      <c r="D59" s="34">
        <v>1</v>
      </c>
      <c r="E59" s="33">
        <f t="shared" si="5"/>
        <v>300</v>
      </c>
      <c r="F59" s="53"/>
      <c r="G59" s="49">
        <f t="shared" si="4"/>
        <v>0</v>
      </c>
    </row>
    <row r="60" spans="1:7" ht="47.25" x14ac:dyDescent="0.25">
      <c r="A60" s="38">
        <v>49</v>
      </c>
      <c r="B60" s="32" t="s">
        <v>86</v>
      </c>
      <c r="C60" s="77" t="s">
        <v>80</v>
      </c>
      <c r="D60" s="78"/>
      <c r="E60" s="41">
        <v>1</v>
      </c>
      <c r="F60" s="53"/>
      <c r="G60" s="49">
        <f t="shared" si="4"/>
        <v>0</v>
      </c>
    </row>
    <row r="61" spans="1:7" ht="78.75" x14ac:dyDescent="0.25">
      <c r="A61" s="38">
        <v>50</v>
      </c>
      <c r="B61" s="32" t="s">
        <v>15</v>
      </c>
      <c r="C61" s="77" t="s">
        <v>80</v>
      </c>
      <c r="D61" s="78"/>
      <c r="E61" s="41">
        <v>1</v>
      </c>
      <c r="F61" s="53"/>
      <c r="G61" s="49">
        <f t="shared" si="4"/>
        <v>0</v>
      </c>
    </row>
    <row r="62" spans="1:7" ht="95.25" thickBot="1" x14ac:dyDescent="0.3">
      <c r="A62" s="38">
        <v>51</v>
      </c>
      <c r="B62" s="42" t="s">
        <v>16</v>
      </c>
      <c r="C62" s="79" t="s">
        <v>80</v>
      </c>
      <c r="D62" s="80"/>
      <c r="E62" s="43">
        <v>1</v>
      </c>
      <c r="F62" s="53"/>
      <c r="G62" s="49">
        <f t="shared" si="4"/>
        <v>0</v>
      </c>
    </row>
    <row r="63" spans="1:7" s="5" customFormat="1" ht="20.100000000000001" customHeight="1" thickTop="1" thickBot="1" x14ac:dyDescent="0.3">
      <c r="A63" s="44" t="s">
        <v>8</v>
      </c>
      <c r="B63" s="68" t="s">
        <v>105</v>
      </c>
      <c r="C63" s="69"/>
      <c r="D63" s="69"/>
      <c r="E63" s="69"/>
      <c r="F63" s="70"/>
      <c r="G63" s="50">
        <f>SUM(G35:G62)</f>
        <v>0</v>
      </c>
    </row>
    <row r="64" spans="1:7" s="5" customFormat="1" ht="15.75" customHeight="1" thickBot="1" x14ac:dyDescent="0.3">
      <c r="A64" s="72"/>
      <c r="B64" s="73"/>
      <c r="C64" s="73"/>
      <c r="D64" s="73"/>
      <c r="E64" s="73"/>
      <c r="F64" s="73"/>
      <c r="G64" s="74"/>
    </row>
    <row r="65" spans="1:7" s="5" customFormat="1" ht="30" customHeight="1" x14ac:dyDescent="0.25">
      <c r="A65" s="10"/>
      <c r="B65" s="31" t="s">
        <v>57</v>
      </c>
      <c r="C65" s="81"/>
      <c r="D65" s="81"/>
      <c r="E65" s="81"/>
      <c r="F65" s="81"/>
      <c r="G65" s="82"/>
    </row>
    <row r="66" spans="1:7" s="5" customFormat="1" ht="47.25" x14ac:dyDescent="0.25">
      <c r="A66" s="38">
        <v>52</v>
      </c>
      <c r="B66" s="36" t="s">
        <v>76</v>
      </c>
      <c r="C66" s="39">
        <v>8</v>
      </c>
      <c r="D66" s="34">
        <v>2</v>
      </c>
      <c r="E66" s="39">
        <f>C66*D66</f>
        <v>16</v>
      </c>
      <c r="F66" s="51"/>
      <c r="G66" s="54">
        <f>E66*F66</f>
        <v>0</v>
      </c>
    </row>
    <row r="67" spans="1:7" ht="31.5" x14ac:dyDescent="0.25">
      <c r="A67" s="38">
        <v>53</v>
      </c>
      <c r="B67" s="32" t="s">
        <v>58</v>
      </c>
      <c r="C67" s="33">
        <v>80</v>
      </c>
      <c r="D67" s="34">
        <v>2</v>
      </c>
      <c r="E67" s="33">
        <f t="shared" ref="E67:E71" si="6">C67*D67</f>
        <v>160</v>
      </c>
      <c r="F67" s="51"/>
      <c r="G67" s="54">
        <f t="shared" ref="G67:G82" si="7">E67*F67</f>
        <v>0</v>
      </c>
    </row>
    <row r="68" spans="1:7" ht="47.25" x14ac:dyDescent="0.25">
      <c r="A68" s="38">
        <v>54</v>
      </c>
      <c r="B68" s="32" t="s">
        <v>59</v>
      </c>
      <c r="C68" s="33">
        <v>8</v>
      </c>
      <c r="D68" s="34">
        <v>2</v>
      </c>
      <c r="E68" s="33">
        <f t="shared" si="6"/>
        <v>16</v>
      </c>
      <c r="F68" s="51"/>
      <c r="G68" s="54">
        <f t="shared" si="7"/>
        <v>0</v>
      </c>
    </row>
    <row r="69" spans="1:7" ht="31.5" x14ac:dyDescent="0.25">
      <c r="A69" s="38">
        <v>55</v>
      </c>
      <c r="B69" s="32" t="s">
        <v>60</v>
      </c>
      <c r="C69" s="33">
        <v>83</v>
      </c>
      <c r="D69" s="34">
        <v>2</v>
      </c>
      <c r="E69" s="33">
        <f t="shared" si="6"/>
        <v>166</v>
      </c>
      <c r="F69" s="51"/>
      <c r="G69" s="54">
        <f t="shared" si="7"/>
        <v>0</v>
      </c>
    </row>
    <row r="70" spans="1:7" ht="31.5" x14ac:dyDescent="0.25">
      <c r="A70" s="38">
        <v>56</v>
      </c>
      <c r="B70" s="32" t="s">
        <v>61</v>
      </c>
      <c r="C70" s="33">
        <v>257</v>
      </c>
      <c r="D70" s="34">
        <v>2</v>
      </c>
      <c r="E70" s="33">
        <f t="shared" si="6"/>
        <v>514</v>
      </c>
      <c r="F70" s="51"/>
      <c r="G70" s="54">
        <f t="shared" si="7"/>
        <v>0</v>
      </c>
    </row>
    <row r="71" spans="1:7" ht="47.25" x14ac:dyDescent="0.25">
      <c r="A71" s="38">
        <v>57</v>
      </c>
      <c r="B71" s="32" t="s">
        <v>62</v>
      </c>
      <c r="C71" s="33">
        <v>14</v>
      </c>
      <c r="D71" s="34">
        <v>2</v>
      </c>
      <c r="E71" s="33">
        <f t="shared" si="6"/>
        <v>28</v>
      </c>
      <c r="F71" s="51"/>
      <c r="G71" s="54">
        <f t="shared" si="7"/>
        <v>0</v>
      </c>
    </row>
    <row r="72" spans="1:7" ht="31.5" x14ac:dyDescent="0.25">
      <c r="A72" s="38">
        <v>58</v>
      </c>
      <c r="B72" s="36" t="s">
        <v>70</v>
      </c>
      <c r="C72" s="39">
        <v>14</v>
      </c>
      <c r="D72" s="34">
        <v>1</v>
      </c>
      <c r="E72" s="39">
        <f>C72*D72</f>
        <v>14</v>
      </c>
      <c r="F72" s="51"/>
      <c r="G72" s="54">
        <f t="shared" si="7"/>
        <v>0</v>
      </c>
    </row>
    <row r="73" spans="1:7" ht="31.5" x14ac:dyDescent="0.25">
      <c r="A73" s="38">
        <v>59</v>
      </c>
      <c r="B73" s="32" t="s">
        <v>63</v>
      </c>
      <c r="C73" s="33">
        <v>799</v>
      </c>
      <c r="D73" s="34">
        <v>2</v>
      </c>
      <c r="E73" s="33">
        <f>C73*D73</f>
        <v>1598</v>
      </c>
      <c r="F73" s="51"/>
      <c r="G73" s="54">
        <f t="shared" si="7"/>
        <v>0</v>
      </c>
    </row>
    <row r="74" spans="1:7" ht="31.5" x14ac:dyDescent="0.25">
      <c r="A74" s="38">
        <v>60</v>
      </c>
      <c r="B74" s="32" t="s">
        <v>74</v>
      </c>
      <c r="C74" s="33">
        <v>161</v>
      </c>
      <c r="D74" s="34">
        <v>1</v>
      </c>
      <c r="E74" s="33">
        <f t="shared" ref="E74:E79" si="8">C74*D74</f>
        <v>161</v>
      </c>
      <c r="F74" s="51"/>
      <c r="G74" s="54">
        <f t="shared" si="7"/>
        <v>0</v>
      </c>
    </row>
    <row r="75" spans="1:7" ht="31.5" x14ac:dyDescent="0.25">
      <c r="A75" s="38">
        <v>61</v>
      </c>
      <c r="B75" s="32" t="s">
        <v>64</v>
      </c>
      <c r="C75" s="33">
        <v>649</v>
      </c>
      <c r="D75" s="34">
        <v>2</v>
      </c>
      <c r="E75" s="33">
        <f t="shared" si="8"/>
        <v>1298</v>
      </c>
      <c r="F75" s="51"/>
      <c r="G75" s="54">
        <f t="shared" si="7"/>
        <v>0</v>
      </c>
    </row>
    <row r="76" spans="1:7" ht="63" x14ac:dyDescent="0.25">
      <c r="A76" s="38">
        <v>62</v>
      </c>
      <c r="B76" s="32" t="s">
        <v>65</v>
      </c>
      <c r="C76" s="33">
        <v>4650</v>
      </c>
      <c r="D76" s="34">
        <v>2</v>
      </c>
      <c r="E76" s="33">
        <f t="shared" si="8"/>
        <v>9300</v>
      </c>
      <c r="F76" s="51"/>
      <c r="G76" s="54">
        <f t="shared" si="7"/>
        <v>0</v>
      </c>
    </row>
    <row r="77" spans="1:7" ht="63" x14ac:dyDescent="0.25">
      <c r="A77" s="38">
        <v>63</v>
      </c>
      <c r="B77" s="32" t="s">
        <v>66</v>
      </c>
      <c r="C77" s="33">
        <v>74</v>
      </c>
      <c r="D77" s="34">
        <v>2</v>
      </c>
      <c r="E77" s="33">
        <f t="shared" si="8"/>
        <v>148</v>
      </c>
      <c r="F77" s="51"/>
      <c r="G77" s="54">
        <f t="shared" si="7"/>
        <v>0</v>
      </c>
    </row>
    <row r="78" spans="1:7" ht="78.75" x14ac:dyDescent="0.25">
      <c r="A78" s="38">
        <v>64</v>
      </c>
      <c r="B78" s="32" t="s">
        <v>67</v>
      </c>
      <c r="C78" s="33">
        <v>70</v>
      </c>
      <c r="D78" s="34">
        <v>2</v>
      </c>
      <c r="E78" s="33">
        <f t="shared" si="8"/>
        <v>140</v>
      </c>
      <c r="F78" s="51"/>
      <c r="G78" s="54">
        <f t="shared" si="7"/>
        <v>0</v>
      </c>
    </row>
    <row r="79" spans="1:7" ht="78.75" x14ac:dyDescent="0.25">
      <c r="A79" s="38">
        <v>65</v>
      </c>
      <c r="B79" s="32" t="s">
        <v>68</v>
      </c>
      <c r="C79" s="33">
        <v>68</v>
      </c>
      <c r="D79" s="34">
        <v>2</v>
      </c>
      <c r="E79" s="33">
        <f t="shared" si="8"/>
        <v>136</v>
      </c>
      <c r="F79" s="51"/>
      <c r="G79" s="54">
        <f t="shared" si="7"/>
        <v>0</v>
      </c>
    </row>
    <row r="80" spans="1:7" ht="78.75" x14ac:dyDescent="0.25">
      <c r="A80" s="38">
        <v>66</v>
      </c>
      <c r="B80" s="32" t="s">
        <v>69</v>
      </c>
      <c r="C80" s="39">
        <v>66</v>
      </c>
      <c r="D80" s="34">
        <v>2</v>
      </c>
      <c r="E80" s="39">
        <f>C80*D80</f>
        <v>132</v>
      </c>
      <c r="F80" s="51"/>
      <c r="G80" s="54">
        <f t="shared" si="7"/>
        <v>0</v>
      </c>
    </row>
    <row r="81" spans="1:8" ht="63" x14ac:dyDescent="0.25">
      <c r="A81" s="38">
        <v>67</v>
      </c>
      <c r="B81" s="36" t="s">
        <v>81</v>
      </c>
      <c r="C81" s="33">
        <v>20</v>
      </c>
      <c r="D81" s="34">
        <v>1</v>
      </c>
      <c r="E81" s="33">
        <f>C81*D81</f>
        <v>20</v>
      </c>
      <c r="F81" s="51"/>
      <c r="G81" s="54">
        <f t="shared" si="7"/>
        <v>0</v>
      </c>
    </row>
    <row r="82" spans="1:8" ht="32.25" thickBot="1" x14ac:dyDescent="0.3">
      <c r="A82" s="38">
        <v>68</v>
      </c>
      <c r="B82" s="36" t="s">
        <v>77</v>
      </c>
      <c r="C82" s="45">
        <v>14</v>
      </c>
      <c r="D82" s="34">
        <v>1</v>
      </c>
      <c r="E82" s="45">
        <f>C82*D82</f>
        <v>14</v>
      </c>
      <c r="F82" s="51"/>
      <c r="G82" s="55">
        <f t="shared" si="7"/>
        <v>0</v>
      </c>
    </row>
    <row r="83" spans="1:8" s="5" customFormat="1" ht="31.5" customHeight="1" thickTop="1" thickBot="1" x14ac:dyDescent="0.3">
      <c r="A83" s="44" t="s">
        <v>8</v>
      </c>
      <c r="B83" s="68" t="s">
        <v>100</v>
      </c>
      <c r="C83" s="69"/>
      <c r="D83" s="69"/>
      <c r="E83" s="69"/>
      <c r="F83" s="70"/>
      <c r="G83" s="56">
        <f>SUM(G66:G82)</f>
        <v>0</v>
      </c>
      <c r="H83" s="7"/>
    </row>
    <row r="84" spans="1:8" s="5" customFormat="1" ht="15.75" customHeight="1" thickBot="1" x14ac:dyDescent="0.3">
      <c r="A84" s="83"/>
      <c r="B84" s="84"/>
      <c r="C84" s="84"/>
      <c r="D84" s="84"/>
      <c r="E84" s="84"/>
      <c r="F84" s="84"/>
      <c r="G84" s="85"/>
    </row>
    <row r="85" spans="1:8" s="5" customFormat="1" ht="20.100000000000001" customHeight="1" x14ac:dyDescent="0.25">
      <c r="A85" s="46"/>
      <c r="B85" s="31" t="s">
        <v>17</v>
      </c>
      <c r="C85" s="65"/>
      <c r="D85" s="66"/>
      <c r="E85" s="66"/>
      <c r="F85" s="66"/>
      <c r="G85" s="66"/>
      <c r="H85" s="7"/>
    </row>
    <row r="86" spans="1:8" ht="31.5" x14ac:dyDescent="0.25">
      <c r="A86" s="38">
        <v>69</v>
      </c>
      <c r="B86" s="32" t="s">
        <v>9</v>
      </c>
      <c r="C86" s="77" t="s">
        <v>0</v>
      </c>
      <c r="D86" s="86"/>
      <c r="E86" s="86"/>
      <c r="F86" s="78"/>
      <c r="G86" s="57"/>
      <c r="H86" s="6"/>
    </row>
    <row r="87" spans="1:8" ht="30" customHeight="1" thickBot="1" x14ac:dyDescent="0.3">
      <c r="A87" s="47">
        <v>70</v>
      </c>
      <c r="B87" s="36" t="s">
        <v>4</v>
      </c>
      <c r="C87" s="79" t="s">
        <v>0</v>
      </c>
      <c r="D87" s="87"/>
      <c r="E87" s="87"/>
      <c r="F87" s="80"/>
      <c r="G87" s="58"/>
    </row>
    <row r="88" spans="1:8" s="5" customFormat="1" ht="20.100000000000001" customHeight="1" thickTop="1" thickBot="1" x14ac:dyDescent="0.3">
      <c r="A88" s="48" t="s">
        <v>8</v>
      </c>
      <c r="B88" s="68" t="s">
        <v>101</v>
      </c>
      <c r="C88" s="69"/>
      <c r="D88" s="69"/>
      <c r="E88" s="69"/>
      <c r="F88" s="70"/>
      <c r="G88" s="50">
        <f>SUM(G86:G87)</f>
        <v>0</v>
      </c>
    </row>
    <row r="89" spans="1:8" ht="16.5" thickBot="1" x14ac:dyDescent="0.3">
      <c r="A89" s="88"/>
      <c r="B89" s="89"/>
      <c r="C89" s="89"/>
      <c r="D89" s="89"/>
      <c r="E89" s="89"/>
      <c r="F89" s="89"/>
      <c r="G89" s="90"/>
    </row>
    <row r="90" spans="1:8" s="5" customFormat="1" ht="30" customHeight="1" x14ac:dyDescent="0.25">
      <c r="A90" s="92"/>
      <c r="B90" s="93"/>
      <c r="C90" s="93"/>
      <c r="D90" s="94"/>
      <c r="E90" s="98" t="s">
        <v>102</v>
      </c>
      <c r="F90" s="98"/>
      <c r="G90" s="59">
        <f>G32+G63+G83+G88</f>
        <v>0</v>
      </c>
    </row>
    <row r="91" spans="1:8" s="5" customFormat="1" ht="30" customHeight="1" x14ac:dyDescent="0.25">
      <c r="A91" s="92"/>
      <c r="B91" s="93"/>
      <c r="C91" s="93"/>
      <c r="D91" s="94"/>
      <c r="E91" s="99" t="s">
        <v>103</v>
      </c>
      <c r="F91" s="99"/>
      <c r="G91" s="60">
        <f>G90*0.25</f>
        <v>0</v>
      </c>
    </row>
    <row r="92" spans="1:8" s="5" customFormat="1" ht="30" customHeight="1" thickBot="1" x14ac:dyDescent="0.3">
      <c r="A92" s="95"/>
      <c r="B92" s="96"/>
      <c r="C92" s="96"/>
      <c r="D92" s="97"/>
      <c r="E92" s="100" t="s">
        <v>104</v>
      </c>
      <c r="F92" s="100"/>
      <c r="G92" s="61">
        <f>G90+G91</f>
        <v>0</v>
      </c>
    </row>
    <row r="93" spans="1:8" s="5" customFormat="1" x14ac:dyDescent="0.25">
      <c r="A93" s="13"/>
      <c r="B93" s="13"/>
      <c r="C93" s="13"/>
      <c r="D93" s="13"/>
      <c r="E93" s="13"/>
      <c r="F93" s="14"/>
      <c r="G93" s="15"/>
    </row>
    <row r="94" spans="1:8" s="5" customFormat="1" x14ac:dyDescent="0.25">
      <c r="A94" s="13"/>
      <c r="B94" s="13"/>
      <c r="C94" s="13"/>
      <c r="D94" s="13"/>
      <c r="E94" s="13"/>
      <c r="F94" s="14"/>
      <c r="G94" s="14"/>
    </row>
    <row r="95" spans="1:8" s="5" customFormat="1" x14ac:dyDescent="0.25">
      <c r="A95" s="103" t="s">
        <v>89</v>
      </c>
      <c r="B95" s="103"/>
      <c r="C95" s="13"/>
      <c r="D95" s="13"/>
      <c r="E95" s="13"/>
      <c r="F95" s="14"/>
      <c r="G95" s="14"/>
    </row>
    <row r="96" spans="1:8" x14ac:dyDescent="0.25">
      <c r="A96" s="16"/>
      <c r="B96" s="8"/>
      <c r="C96" s="8"/>
      <c r="D96" s="8"/>
      <c r="E96" s="8"/>
      <c r="F96" s="9"/>
      <c r="G96" s="9"/>
    </row>
    <row r="97" spans="1:7" x14ac:dyDescent="0.25">
      <c r="A97" s="16" t="s">
        <v>2</v>
      </c>
      <c r="B97" s="8"/>
      <c r="C97" s="8"/>
      <c r="D97" s="17"/>
      <c r="E97" s="17"/>
      <c r="F97" s="17"/>
      <c r="G97" s="17"/>
    </row>
    <row r="98" spans="1:7" x14ac:dyDescent="0.25">
      <c r="A98" s="18"/>
      <c r="B98" s="18"/>
      <c r="C98" s="8"/>
      <c r="D98" s="17"/>
      <c r="E98" s="17"/>
      <c r="F98" s="17"/>
      <c r="G98" s="17"/>
    </row>
    <row r="99" spans="1:7" x14ac:dyDescent="0.25">
      <c r="A99" s="8"/>
      <c r="B99" s="8"/>
      <c r="C99" s="8"/>
      <c r="D99" s="8"/>
      <c r="E99" s="8"/>
      <c r="F99" s="9"/>
      <c r="G99" s="9"/>
    </row>
    <row r="100" spans="1:7" x14ac:dyDescent="0.25">
      <c r="A100" s="101" t="s">
        <v>6</v>
      </c>
      <c r="B100" s="102"/>
      <c r="C100" s="102"/>
      <c r="D100" s="102"/>
      <c r="E100" s="8"/>
      <c r="F100" s="9"/>
      <c r="G100" s="9"/>
    </row>
    <row r="101" spans="1:7" x14ac:dyDescent="0.25">
      <c r="A101" s="18"/>
      <c r="B101" s="18"/>
      <c r="C101" s="9"/>
      <c r="D101" s="9"/>
      <c r="E101" s="8"/>
      <c r="F101" s="9"/>
      <c r="G101" s="9"/>
    </row>
    <row r="102" spans="1:7" x14ac:dyDescent="0.25">
      <c r="A102" s="8"/>
      <c r="B102" s="8"/>
      <c r="C102" s="9"/>
      <c r="D102" s="9"/>
      <c r="E102" s="8"/>
      <c r="F102" s="9"/>
      <c r="G102" s="9"/>
    </row>
    <row r="103" spans="1:7" x14ac:dyDescent="0.25">
      <c r="A103" s="19" t="s">
        <v>1</v>
      </c>
    </row>
    <row r="104" spans="1:7" ht="20.100000000000001" customHeight="1" x14ac:dyDescent="0.25">
      <c r="A104" s="91" t="s">
        <v>94</v>
      </c>
      <c r="B104" s="91"/>
      <c r="C104" s="91"/>
      <c r="D104" s="91"/>
      <c r="E104" s="91"/>
      <c r="F104" s="91"/>
      <c r="G104" s="91"/>
    </row>
    <row r="105" spans="1:7" ht="18.75" customHeight="1" x14ac:dyDescent="0.25">
      <c r="A105" s="91"/>
      <c r="B105" s="91"/>
      <c r="C105" s="91"/>
      <c r="D105" s="91"/>
      <c r="E105" s="91"/>
      <c r="F105" s="91"/>
      <c r="G105" s="91"/>
    </row>
    <row r="106" spans="1:7" ht="36" customHeight="1" x14ac:dyDescent="0.25">
      <c r="A106" s="91"/>
      <c r="B106" s="91"/>
      <c r="C106" s="91"/>
      <c r="D106" s="91"/>
      <c r="E106" s="91"/>
      <c r="F106" s="91"/>
      <c r="G106" s="91"/>
    </row>
    <row r="107" spans="1:7" ht="18" customHeight="1" x14ac:dyDescent="0.25">
      <c r="A107" s="91" t="s">
        <v>95</v>
      </c>
      <c r="B107" s="91"/>
      <c r="C107" s="91"/>
      <c r="D107" s="91"/>
      <c r="E107" s="91"/>
      <c r="F107" s="91"/>
      <c r="G107" s="91"/>
    </row>
    <row r="108" spans="1:7" x14ac:dyDescent="0.25">
      <c r="A108" s="91"/>
      <c r="B108" s="91"/>
      <c r="C108" s="91"/>
      <c r="D108" s="91"/>
      <c r="E108" s="91"/>
      <c r="F108" s="91"/>
      <c r="G108" s="91"/>
    </row>
    <row r="109" spans="1:7" ht="14.1" customHeight="1" x14ac:dyDescent="0.25">
      <c r="A109" s="91" t="s">
        <v>5</v>
      </c>
      <c r="B109" s="91"/>
      <c r="C109" s="91"/>
      <c r="D109" s="91"/>
      <c r="E109" s="91"/>
      <c r="F109" s="91"/>
      <c r="G109" s="91"/>
    </row>
    <row r="110" spans="1:7" ht="32.25" customHeight="1" x14ac:dyDescent="0.25">
      <c r="A110" s="91"/>
      <c r="B110" s="91"/>
      <c r="C110" s="91"/>
      <c r="D110" s="91"/>
      <c r="E110" s="91"/>
      <c r="F110" s="91"/>
      <c r="G110" s="91"/>
    </row>
  </sheetData>
  <sheetProtection algorithmName="SHA-512" hashValue="wo9Xu04acm54hSg/7A9NfNUCLPM6b2HzLlhxlSd1x45vQjZKHH2xc1/YyFt5CZl+IV8IawzuwWHWLbX5gGkEgw==" saltValue="VEQ5Hk9+4UD13J+Y5TVOTQ==" spinCount="100000" sheet="1" formatCells="0" formatColumns="0" formatRows="0" insertColumns="0" insertRows="0" insertHyperlinks="0" deleteColumns="0" deleteRows="0" sort="0" autoFilter="0" pivotTables="0"/>
  <mergeCells count="30">
    <mergeCell ref="A104:G106"/>
    <mergeCell ref="A107:G108"/>
    <mergeCell ref="A109:G110"/>
    <mergeCell ref="A90:D92"/>
    <mergeCell ref="E90:F90"/>
    <mergeCell ref="E91:F91"/>
    <mergeCell ref="E92:F92"/>
    <mergeCell ref="A100:D100"/>
    <mergeCell ref="A95:B95"/>
    <mergeCell ref="C85:G85"/>
    <mergeCell ref="C86:F86"/>
    <mergeCell ref="C87:F87"/>
    <mergeCell ref="B88:F88"/>
    <mergeCell ref="A89:G89"/>
    <mergeCell ref="B63:F63"/>
    <mergeCell ref="A64:G64"/>
    <mergeCell ref="C65:G65"/>
    <mergeCell ref="B83:F83"/>
    <mergeCell ref="A84:G84"/>
    <mergeCell ref="A33:G33"/>
    <mergeCell ref="C34:G34"/>
    <mergeCell ref="C60:D60"/>
    <mergeCell ref="C61:D61"/>
    <mergeCell ref="C62:D62"/>
    <mergeCell ref="A5:G5"/>
    <mergeCell ref="C8:G8"/>
    <mergeCell ref="B32:F32"/>
    <mergeCell ref="A2:G2"/>
    <mergeCell ref="A1:G1"/>
    <mergeCell ref="A3:G3"/>
  </mergeCells>
  <pageMargins left="0.23622047244094491" right="0.11811023622047245" top="0.74803149606299213" bottom="0.74803149606299213" header="0.31496062992125984" footer="0.31496062992125984"/>
  <pageSetup paperSize="8" fitToHeight="0" orientation="portrait" r:id="rId1"/>
  <headerFooter differentFirst="1">
    <oddFooter>&amp;C&amp;P</oddFooter>
  </headerFooter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-DDD</vt:lpstr>
      <vt:lpstr>'troškovnik -DDD'!Print_Area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Vukonić</dc:creator>
  <cp:lastModifiedBy>Danijel</cp:lastModifiedBy>
  <cp:lastPrinted>2024-02-23T15:54:20Z</cp:lastPrinted>
  <dcterms:created xsi:type="dcterms:W3CDTF">2017-10-03T11:12:32Z</dcterms:created>
  <dcterms:modified xsi:type="dcterms:W3CDTF">2024-03-04T18:33:42Z</dcterms:modified>
</cp:coreProperties>
</file>